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jk\OneDrive - Prisma Logistics UK Ltd\Desktop\Wine\"/>
    </mc:Choice>
  </mc:AlternateContent>
  <xr:revisionPtr revIDLastSave="0" documentId="13_ncr:1_{A7B095AF-65F4-4998-8CC3-23E3BCA7D3EF}" xr6:coauthVersionLast="46" xr6:coauthVersionMax="46" xr10:uidLastSave="{00000000-0000-0000-0000-000000000000}"/>
  <bookViews>
    <workbookView xWindow="28875" yWindow="-16260" windowWidth="29040" windowHeight="15840" xr2:uid="{B45CBFA7-037B-4C3F-B951-0F0073A36AFC}"/>
  </bookViews>
  <sheets>
    <sheet name="Supplier 1" sheetId="1" r:id="rId1"/>
    <sheet name="Supplier 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" l="1"/>
  <c r="D18" i="1"/>
  <c r="D19" i="1" s="1"/>
  <c r="E18" i="1"/>
  <c r="F18" i="1"/>
  <c r="F19" i="1" s="1"/>
  <c r="G18" i="1"/>
  <c r="G19" i="1" s="1"/>
  <c r="K9" i="1"/>
  <c r="K10" i="1"/>
  <c r="K11" i="1"/>
  <c r="K12" i="1"/>
  <c r="K13" i="1"/>
  <c r="K14" i="1"/>
  <c r="K15" i="1"/>
  <c r="K16" i="1"/>
  <c r="K17" i="1"/>
  <c r="K6" i="1"/>
  <c r="K7" i="1"/>
  <c r="K8" i="1"/>
  <c r="K18" i="1" l="1"/>
  <c r="K19" i="1"/>
</calcChain>
</file>

<file path=xl/sharedStrings.xml><?xml version="1.0" encoding="utf-8"?>
<sst xmlns="http://schemas.openxmlformats.org/spreadsheetml/2006/main" count="36" uniqueCount="16">
  <si>
    <t>No of Bottles</t>
  </si>
  <si>
    <t>HS Code</t>
  </si>
  <si>
    <t>Type of Wines</t>
  </si>
  <si>
    <t>Value per bottle</t>
  </si>
  <si>
    <t>No of Cases</t>
  </si>
  <si>
    <t>Total Litres</t>
  </si>
  <si>
    <t>Total Value</t>
  </si>
  <si>
    <t>Litres per Bottle</t>
  </si>
  <si>
    <t>Gross Wt</t>
  </si>
  <si>
    <t>Net Wt</t>
  </si>
  <si>
    <t>ABV</t>
  </si>
  <si>
    <t>Shipment 2</t>
  </si>
  <si>
    <t>Shipment 1</t>
  </si>
  <si>
    <t>Guerriero Della Terra Marche 2018</t>
  </si>
  <si>
    <t>Guerriero Della Terra Marche 2017</t>
  </si>
  <si>
    <t>Guerriero Della Terra Marche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</si>
</sst>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3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 vertical="center" wrapText="1" indent="1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0" fontId="1" fillId="0" borderId="0" xfId="0" applyFont="1" applyAlignment="1">
      <alignment horizontal="center" vertical="center" wrapText="1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quotePrefix="1" applyAlignment="1">
      <alignment horizontal="center"/>
    </xf>
    <xf numFmtId="9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NumberFormat="1" applyFont="1" applyAlignment="1">
      <alignment horizontal="center"/>
    </xf>
  </cellXfs>
  <cellStyles count="1">
    <cellStyle name="Normal" xfId="0" builtinId="0"/>
  </cellStyles>
  <dxfs count="37">
    <dxf>
      <alignment horizontal="center" vertical="bottom" textRotation="0" wrapText="0" indent="0" justifyLastLine="0" shrinkToFit="0" readingOrder="0"/>
    </dxf>
    <dxf>
      <numFmt numFmtId="164" formatCode="[$€-2]\ #,##0.00;[Red]\-[$€-2]\ #,##0.00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164" formatCode="[$€-2]\ #,##0.00;[Red]\-[$€-2]\ #,##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[$€-2]\ #,##0.00;[Red]\-[$€-2]\ #,##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[$€-2]\ #,##0.00;[Red]\-[$€-2]\ #,##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[$€-2]\ #,##0.00;[Red]\-[$€-2]\ #,##0.00"/>
      <alignment horizontal="center" vertical="bottom" textRotation="0" wrapText="0" indent="0" justifyLastLine="0" shrinkToFit="0" readingOrder="0"/>
    </dxf>
    <dxf>
      <numFmt numFmtId="164" formatCode="[$€-2]\ #,##0.00;[Red]\-[$€-2]\ #,##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CF83628-700C-4BC6-893C-70472ED00903}" name="Table1" displayName="Table1" ref="C5:M19" totalsRowCount="1" headerRowDxfId="36" dataDxfId="35">
  <autoFilter ref="C5:M18" xr:uid="{3FC7AC50-9D85-479A-8C42-4D2691A5DDF4}">
    <filterColumn colId="10">
      <filters>
        <filter val="22042179"/>
      </filters>
    </filterColumn>
  </autoFilter>
  <tableColumns count="11">
    <tableColumn id="1" xr3:uid="{163B191E-058B-4421-92B5-54B28C0131A2}" name="Type of Wines" dataDxfId="34" totalsRowDxfId="10"/>
    <tableColumn id="2" xr3:uid="{75A4517B-8B52-4AFB-901B-42BE508A5364}" name="No of Bottles" totalsRowFunction="sum" dataDxfId="33" totalsRowDxfId="9"/>
    <tableColumn id="3" xr3:uid="{0C8381FF-D65B-4205-BE7E-55846B7404E3}" name="No of Cases" totalsRowFunction="sum" dataDxfId="32" totalsRowDxfId="8"/>
    <tableColumn id="4" xr3:uid="{33231649-0463-48C8-8406-F5D6E2AE6196}" name="Gross Wt" totalsRowFunction="sum" dataDxfId="31" totalsRowDxfId="7"/>
    <tableColumn id="5" xr3:uid="{99DFB687-0342-4970-8D1C-33DD90A384F3}" name="Net Wt" totalsRowFunction="sum" dataDxfId="30" totalsRowDxfId="6"/>
    <tableColumn id="6" xr3:uid="{F4E6F931-D77F-416A-B63A-4B0036CB86DB}" name="Litres per Bottle" dataDxfId="29" totalsRowDxfId="5"/>
    <tableColumn id="11" xr3:uid="{FFC2E3FE-F664-463F-B208-A1B91085E66D}" name="ABV" dataDxfId="28" totalsRowDxfId="4"/>
    <tableColumn id="7" xr3:uid="{BA597BAA-BAC4-48A1-9F49-FA7A668B8C93}" name="Value per bottle" dataDxfId="27" totalsRowDxfId="3"/>
    <tableColumn id="8" xr3:uid="{9C26FBA8-4189-42B3-9E93-B424B0A1DA4E}" name="Total Litres" totalsRowFunction="sum" dataDxfId="11" totalsRowDxfId="2">
      <calculatedColumnFormula>D6*H6</calculatedColumnFormula>
    </tableColumn>
    <tableColumn id="9" xr3:uid="{AF52872F-6D57-45C5-8378-1C13C3A5E3D2}" name="Total Value" dataDxfId="26" totalsRowDxfId="1"/>
    <tableColumn id="10" xr3:uid="{5044C70F-D70C-4976-9B8A-A97D29FD4F6F}" name="HS Code" dataDxfId="25" totalsRowDxfId="0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CDAEACF-6CF5-4533-AF0A-950EF401C358}" name="Table14" displayName="Table14" ref="C5:M10" totalsRowShown="0" headerRowDxfId="24" dataDxfId="23">
  <autoFilter ref="C5:M10" xr:uid="{9D4918F5-A4DF-4167-9A82-6DA4FB29A087}"/>
  <tableColumns count="11">
    <tableColumn id="1" xr3:uid="{DAA3FAA2-B3DE-46D6-BDF9-70BD7F06A924}" name="Type of Wines" dataDxfId="22"/>
    <tableColumn id="2" xr3:uid="{42CA9297-8385-4F72-9204-21A8E99F88AE}" name="No of Bottles" dataDxfId="21"/>
    <tableColumn id="3" xr3:uid="{3E59ED33-057D-431E-B0C5-D5429DC512FE}" name="No of Cases" dataDxfId="20"/>
    <tableColumn id="4" xr3:uid="{5C64D42D-2508-4562-8482-6A6EB4F2819D}" name="Gross Wt" dataDxfId="19"/>
    <tableColumn id="5" xr3:uid="{25AB4021-97EB-4988-A60C-BDFAEA0B878B}" name="Net Wt" dataDxfId="18"/>
    <tableColumn id="6" xr3:uid="{845E6800-91B9-46DD-87ED-ABC753565503}" name="Litres per Bottle" dataDxfId="17"/>
    <tableColumn id="11" xr3:uid="{73D17A5B-6ECC-4F73-A9F9-AA1115DC4DA6}" name="ABV" dataDxfId="16"/>
    <tableColumn id="7" xr3:uid="{532743F1-3294-4478-9EDF-48CB1F9587E6}" name="Value per bottle" dataDxfId="15"/>
    <tableColumn id="8" xr3:uid="{68EA4F18-FE3E-4FE5-AAD6-1609410C28EB}" name="Total Litres" dataDxfId="14"/>
    <tableColumn id="9" xr3:uid="{C539053C-9E9A-4290-A208-FDE0AD731B76}" name="Total Value" dataDxfId="13"/>
    <tableColumn id="10" xr3:uid="{F4ABD40D-499F-41A4-B6AD-05D9FB2A3507}" name="HS Code" dataDxfId="12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576ED-C59C-4DF9-8886-A46D6053EE2A}">
  <dimension ref="C3:M39"/>
  <sheetViews>
    <sheetView tabSelected="1" workbookViewId="0">
      <selection activeCell="H15" sqref="H15"/>
    </sheetView>
  </sheetViews>
  <sheetFormatPr defaultRowHeight="15" x14ac:dyDescent="0.25"/>
  <cols>
    <col min="3" max="3" width="47.42578125" style="2" customWidth="1"/>
    <col min="4" max="4" width="14.7109375" style="2" customWidth="1"/>
    <col min="5" max="5" width="13.42578125" style="2" customWidth="1"/>
    <col min="6" max="7" width="13" style="2" customWidth="1"/>
    <col min="8" max="9" width="25" style="2" customWidth="1"/>
    <col min="10" max="10" width="17.5703125" style="3" customWidth="1"/>
    <col min="11" max="12" width="17" style="2" customWidth="1"/>
    <col min="13" max="13" width="17.5703125" style="2" customWidth="1"/>
  </cols>
  <sheetData>
    <row r="3" spans="3:13" x14ac:dyDescent="0.25">
      <c r="C3" s="2" t="s">
        <v>12</v>
      </c>
      <c r="F3" s="7"/>
    </row>
    <row r="5" spans="3:13" x14ac:dyDescent="0.25">
      <c r="C5" s="2" t="s">
        <v>2</v>
      </c>
      <c r="D5" s="2" t="s">
        <v>0</v>
      </c>
      <c r="E5" s="2" t="s">
        <v>4</v>
      </c>
      <c r="F5" s="2" t="s">
        <v>8</v>
      </c>
      <c r="G5" s="2" t="s">
        <v>9</v>
      </c>
      <c r="H5" s="2" t="s">
        <v>7</v>
      </c>
      <c r="I5" s="2" t="s">
        <v>10</v>
      </c>
      <c r="J5" s="3" t="s">
        <v>3</v>
      </c>
      <c r="K5" s="2" t="s">
        <v>5</v>
      </c>
      <c r="L5" s="2" t="s">
        <v>6</v>
      </c>
      <c r="M5" s="2" t="s">
        <v>1</v>
      </c>
    </row>
    <row r="6" spans="3:13" ht="18.75" hidden="1" customHeight="1" x14ac:dyDescent="0.25">
      <c r="C6" s="4" t="s">
        <v>13</v>
      </c>
      <c r="D6" s="2">
        <v>132</v>
      </c>
      <c r="E6" s="2">
        <v>22</v>
      </c>
      <c r="F6" s="2">
        <v>260.58</v>
      </c>
      <c r="G6" s="2">
        <v>99</v>
      </c>
      <c r="H6" s="2">
        <v>0.75</v>
      </c>
      <c r="I6" s="8"/>
      <c r="J6" s="5"/>
      <c r="K6" s="2">
        <f t="shared" ref="K6:K18" si="0">D6*H6</f>
        <v>99</v>
      </c>
      <c r="L6" s="5"/>
      <c r="M6" s="2">
        <v>22042180</v>
      </c>
    </row>
    <row r="7" spans="3:13" ht="15.75" hidden="1" x14ac:dyDescent="0.25">
      <c r="C7" s="4" t="s">
        <v>14</v>
      </c>
      <c r="D7" s="2">
        <v>3</v>
      </c>
      <c r="F7" s="2">
        <v>10.199999999999999</v>
      </c>
      <c r="G7" s="2">
        <v>4.5</v>
      </c>
      <c r="H7" s="2">
        <v>1.5</v>
      </c>
      <c r="I7" s="8"/>
      <c r="J7" s="5"/>
      <c r="K7" s="2">
        <f t="shared" si="0"/>
        <v>4.5</v>
      </c>
      <c r="L7" s="5"/>
      <c r="M7" s="2">
        <v>22042180</v>
      </c>
    </row>
    <row r="8" spans="3:13" ht="15.75" hidden="1" x14ac:dyDescent="0.25">
      <c r="C8" s="4" t="s">
        <v>14</v>
      </c>
      <c r="D8" s="2">
        <v>2</v>
      </c>
      <c r="F8" s="2">
        <v>12.14</v>
      </c>
      <c r="G8" s="2">
        <v>12.14</v>
      </c>
      <c r="H8" s="2">
        <v>3</v>
      </c>
      <c r="I8" s="8"/>
      <c r="J8" s="5"/>
      <c r="K8" s="2">
        <f t="shared" si="0"/>
        <v>6</v>
      </c>
      <c r="L8" s="5"/>
      <c r="M8" s="2">
        <v>22042180</v>
      </c>
    </row>
    <row r="9" spans="3:13" ht="15.75" hidden="1" x14ac:dyDescent="0.25">
      <c r="C9" s="4" t="s">
        <v>15</v>
      </c>
      <c r="D9" s="2">
        <v>60</v>
      </c>
      <c r="E9" s="2">
        <v>5</v>
      </c>
      <c r="F9" s="2">
        <v>75</v>
      </c>
      <c r="G9" s="2">
        <v>22.5</v>
      </c>
      <c r="H9" s="2">
        <v>0.375</v>
      </c>
      <c r="I9" s="8"/>
      <c r="J9" s="5"/>
      <c r="K9" s="3">
        <f t="shared" ref="K9:K13" si="1">D9*H9</f>
        <v>22.5</v>
      </c>
      <c r="L9" s="5"/>
      <c r="M9" s="2">
        <v>22042180</v>
      </c>
    </row>
    <row r="10" spans="3:13" ht="15.75" hidden="1" x14ac:dyDescent="0.25">
      <c r="C10" s="4" t="s">
        <v>15</v>
      </c>
      <c r="D10" s="2">
        <v>78</v>
      </c>
      <c r="E10" s="2">
        <v>13</v>
      </c>
      <c r="F10" s="2">
        <v>112.14</v>
      </c>
      <c r="G10" s="2">
        <v>58.5</v>
      </c>
      <c r="H10" s="2">
        <v>0.75</v>
      </c>
      <c r="I10" s="8"/>
      <c r="J10" s="5"/>
      <c r="K10" s="3">
        <f t="shared" si="1"/>
        <v>58.5</v>
      </c>
      <c r="L10" s="5"/>
      <c r="M10" s="2">
        <v>22042180</v>
      </c>
    </row>
    <row r="11" spans="3:13" ht="15.75" hidden="1" x14ac:dyDescent="0.25">
      <c r="C11" s="4" t="s">
        <v>13</v>
      </c>
      <c r="D11" s="2">
        <v>3</v>
      </c>
      <c r="F11" s="2">
        <v>10.199999999999999</v>
      </c>
      <c r="G11" s="2">
        <v>4.5</v>
      </c>
      <c r="H11" s="2">
        <v>1.5</v>
      </c>
      <c r="I11" s="8"/>
      <c r="J11" s="5"/>
      <c r="K11" s="3">
        <f t="shared" si="1"/>
        <v>4.5</v>
      </c>
      <c r="L11" s="5"/>
      <c r="M11" s="2">
        <v>22042180</v>
      </c>
    </row>
    <row r="12" spans="3:13" ht="15.75" hidden="1" x14ac:dyDescent="0.25">
      <c r="C12" s="4" t="s">
        <v>13</v>
      </c>
      <c r="D12" s="2">
        <v>2</v>
      </c>
      <c r="F12" s="2">
        <v>12.2</v>
      </c>
      <c r="G12" s="2">
        <v>6</v>
      </c>
      <c r="H12" s="2">
        <v>3</v>
      </c>
      <c r="I12" s="8"/>
      <c r="J12" s="5"/>
      <c r="K12" s="3">
        <f t="shared" si="1"/>
        <v>6</v>
      </c>
      <c r="L12" s="5"/>
      <c r="M12" s="2">
        <v>22042180</v>
      </c>
    </row>
    <row r="13" spans="3:13" ht="15.75" x14ac:dyDescent="0.25">
      <c r="C13" s="4" t="s">
        <v>15</v>
      </c>
      <c r="D13" s="2">
        <v>132</v>
      </c>
      <c r="E13" s="2">
        <v>22</v>
      </c>
      <c r="F13" s="2">
        <v>257.94</v>
      </c>
      <c r="G13" s="2">
        <v>99</v>
      </c>
      <c r="H13" s="2">
        <v>0.75</v>
      </c>
      <c r="I13" s="8"/>
      <c r="J13" s="5"/>
      <c r="K13" s="3">
        <f t="shared" si="1"/>
        <v>99</v>
      </c>
      <c r="L13" s="5"/>
      <c r="M13" s="2">
        <v>22042179</v>
      </c>
    </row>
    <row r="14" spans="3:13" ht="15.75" x14ac:dyDescent="0.25">
      <c r="C14" s="4" t="s">
        <v>13</v>
      </c>
      <c r="D14" s="2">
        <v>3</v>
      </c>
      <c r="F14" s="2">
        <v>10.199999999999999</v>
      </c>
      <c r="G14" s="2">
        <v>4.5</v>
      </c>
      <c r="H14" s="2">
        <v>1.5</v>
      </c>
      <c r="I14" s="8"/>
      <c r="J14" s="5"/>
      <c r="K14" s="3">
        <f>D14*H14</f>
        <v>4.5</v>
      </c>
      <c r="L14" s="5"/>
      <c r="M14" s="2">
        <v>22042179</v>
      </c>
    </row>
    <row r="15" spans="3:13" ht="15.75" x14ac:dyDescent="0.25">
      <c r="C15" s="4" t="s">
        <v>13</v>
      </c>
      <c r="D15" s="2">
        <v>2</v>
      </c>
      <c r="F15" s="2">
        <v>12.14</v>
      </c>
      <c r="G15" s="2">
        <v>6</v>
      </c>
      <c r="H15" s="2">
        <v>3</v>
      </c>
      <c r="I15" s="8"/>
      <c r="J15" s="5"/>
      <c r="K15" s="3">
        <f>D15*H15</f>
        <v>6</v>
      </c>
      <c r="L15" s="5"/>
      <c r="M15" s="2">
        <v>22042179</v>
      </c>
    </row>
    <row r="16" spans="3:13" ht="15.75" x14ac:dyDescent="0.25">
      <c r="C16" s="4" t="s">
        <v>15</v>
      </c>
      <c r="D16" s="2">
        <v>78</v>
      </c>
      <c r="E16" s="2">
        <v>13</v>
      </c>
      <c r="F16" s="2">
        <v>106.68</v>
      </c>
      <c r="G16" s="2">
        <v>58.5</v>
      </c>
      <c r="H16" s="2">
        <v>0.75</v>
      </c>
      <c r="I16" s="8"/>
      <c r="J16" s="5"/>
      <c r="K16" s="3">
        <f>D16*H16</f>
        <v>58.5</v>
      </c>
      <c r="L16" s="5"/>
      <c r="M16" s="2">
        <v>22042179</v>
      </c>
    </row>
    <row r="17" spans="3:13" ht="15.75" x14ac:dyDescent="0.25">
      <c r="C17" s="4" t="s">
        <v>13</v>
      </c>
      <c r="D17" s="2">
        <v>3</v>
      </c>
      <c r="F17" s="2">
        <v>10.199999999999999</v>
      </c>
      <c r="G17" s="2">
        <v>4.5</v>
      </c>
      <c r="H17" s="2">
        <v>1.5</v>
      </c>
      <c r="I17" s="8"/>
      <c r="J17" s="5"/>
      <c r="K17" s="3">
        <f>D17*H17</f>
        <v>4.5</v>
      </c>
      <c r="L17" s="5"/>
      <c r="M17" s="2">
        <v>22042179</v>
      </c>
    </row>
    <row r="18" spans="3:13" hidden="1" x14ac:dyDescent="0.25">
      <c r="D18" s="10">
        <f>SUBTOTAL(109,D6:D17)</f>
        <v>218</v>
      </c>
      <c r="E18" s="10">
        <f>SUBTOTAL(109,E6:E17)</f>
        <v>35</v>
      </c>
      <c r="F18" s="10">
        <f>SUBTOTAL(109,F6:F17)</f>
        <v>397.15999999999997</v>
      </c>
      <c r="G18" s="10">
        <f>SUBTOTAL(109,G6:G17)</f>
        <v>172.5</v>
      </c>
      <c r="H18" s="10"/>
      <c r="I18" s="10"/>
      <c r="J18" s="11"/>
      <c r="K18" s="10">
        <f>SUBTOTAL(109,K6:K17)</f>
        <v>172.5</v>
      </c>
      <c r="L18" s="5"/>
    </row>
    <row r="19" spans="3:13" ht="15.75" x14ac:dyDescent="0.25">
      <c r="C19" s="4"/>
      <c r="D19" s="2">
        <f>SUBTOTAL(109,Table1[No of Bottles])</f>
        <v>218</v>
      </c>
      <c r="E19" s="2">
        <f>SUBTOTAL(109,Table1[No of Cases])</f>
        <v>35</v>
      </c>
      <c r="F19" s="2">
        <f>SUBTOTAL(109,Table1[Gross Wt])</f>
        <v>397.15999999999997</v>
      </c>
      <c r="G19" s="2">
        <f>SUBTOTAL(109,Table1[Net Wt])</f>
        <v>172.5</v>
      </c>
      <c r="J19" s="5"/>
      <c r="K19" s="3">
        <f>SUBTOTAL(109,Table1[Total Litres])</f>
        <v>172.5</v>
      </c>
      <c r="L19" s="5"/>
    </row>
    <row r="33" spans="3:3" ht="15.75" x14ac:dyDescent="0.25">
      <c r="C33" s="1"/>
    </row>
    <row r="34" spans="3:3" ht="15.75" x14ac:dyDescent="0.25">
      <c r="C34" s="1"/>
    </row>
    <row r="35" spans="3:3" ht="15.75" x14ac:dyDescent="0.25">
      <c r="C35" s="1"/>
    </row>
    <row r="36" spans="3:3" ht="15.75" x14ac:dyDescent="0.25">
      <c r="C36" s="1"/>
    </row>
    <row r="37" spans="3:3" ht="15.75" x14ac:dyDescent="0.25">
      <c r="C37" s="1"/>
    </row>
    <row r="38" spans="3:3" ht="15.75" x14ac:dyDescent="0.25">
      <c r="C38" s="1"/>
    </row>
    <row r="39" spans="3:3" ht="15.75" x14ac:dyDescent="0.25">
      <c r="C39" s="1"/>
    </row>
  </sheetData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9AF3B-47A2-44AD-B540-C14315ADA9E8}">
  <dimension ref="C3:M10"/>
  <sheetViews>
    <sheetView workbookViewId="0">
      <selection activeCell="B36" sqref="B36:B39"/>
    </sheetView>
  </sheetViews>
  <sheetFormatPr defaultRowHeight="15" x14ac:dyDescent="0.25"/>
  <cols>
    <col min="3" max="3" width="22.5703125" style="2" customWidth="1"/>
    <col min="4" max="4" width="14.7109375" style="2" customWidth="1"/>
    <col min="5" max="5" width="13.42578125" style="2" customWidth="1"/>
    <col min="6" max="7" width="13" style="2" customWidth="1"/>
    <col min="8" max="9" width="25" style="2" customWidth="1"/>
    <col min="10" max="10" width="17.5703125" style="3" customWidth="1"/>
    <col min="11" max="12" width="17" style="2" customWidth="1"/>
    <col min="13" max="13" width="12.140625" style="2" customWidth="1"/>
  </cols>
  <sheetData>
    <row r="3" spans="3:13" x14ac:dyDescent="0.25">
      <c r="C3" s="2" t="s">
        <v>11</v>
      </c>
      <c r="E3" s="7"/>
    </row>
    <row r="5" spans="3:13" x14ac:dyDescent="0.25">
      <c r="C5" s="2" t="s">
        <v>2</v>
      </c>
      <c r="D5" s="2" t="s">
        <v>0</v>
      </c>
      <c r="E5" s="2" t="s">
        <v>4</v>
      </c>
      <c r="F5" s="2" t="s">
        <v>8</v>
      </c>
      <c r="G5" s="2" t="s">
        <v>9</v>
      </c>
      <c r="H5" s="2" t="s">
        <v>7</v>
      </c>
      <c r="I5" s="2" t="s">
        <v>10</v>
      </c>
      <c r="J5" s="3" t="s">
        <v>3</v>
      </c>
      <c r="K5" s="2" t="s">
        <v>5</v>
      </c>
      <c r="L5" s="2" t="s">
        <v>6</v>
      </c>
      <c r="M5" s="2" t="s">
        <v>1</v>
      </c>
    </row>
    <row r="6" spans="3:13" ht="15.75" x14ac:dyDescent="0.25">
      <c r="C6" s="4"/>
      <c r="I6" s="9"/>
      <c r="J6" s="5"/>
      <c r="L6" s="5"/>
    </row>
    <row r="7" spans="3:13" ht="15.75" x14ac:dyDescent="0.25">
      <c r="C7" s="4"/>
      <c r="I7" s="9"/>
      <c r="J7" s="5"/>
      <c r="L7" s="5"/>
    </row>
    <row r="8" spans="3:13" ht="17.25" customHeight="1" x14ac:dyDescent="0.25">
      <c r="C8" s="1"/>
      <c r="I8" s="9"/>
      <c r="J8" s="5"/>
      <c r="L8" s="5"/>
    </row>
    <row r="9" spans="3:13" ht="15.75" x14ac:dyDescent="0.25">
      <c r="C9" s="6"/>
      <c r="I9" s="9"/>
      <c r="J9" s="5"/>
      <c r="L9" s="5"/>
    </row>
    <row r="10" spans="3:13" x14ac:dyDescent="0.25">
      <c r="L10" s="5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Supplier 1</vt:lpstr>
      <vt:lpstr>Supplier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Sanjay Katta</dc:creator>
  <cp:lastModifiedBy>Sanjay Katta</cp:lastModifiedBy>
  <dcterms:created xsi:type="dcterms:W3CDTF">2021-03-29T11:12:52Z</dcterms:created>
  <dcterms:modified xsi:type="dcterms:W3CDTF">2021-05-16T10:57:47Z</dcterms:modified>
</cp:coreProperties>
</file>